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23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<sst xmlns="http://schemas.openxmlformats.org/spreadsheetml/2006/main" count="59" uniqueCount="42">
  <si>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RANNIKKO- JA SISÄVESILIIKENTEEN TYÖNANTAJALIITTO RASILA R.Y.</t>
  </si>
  <si>
    <t>Rannikkohinaajasopimus</t>
  </si>
  <si>
    <t xml:space="preserve">Päällystö </t>
  </si>
  <si>
    <t>1.3.2010 alkaen</t>
  </si>
  <si>
    <t>Päällikkö/</t>
  </si>
  <si>
    <t>Päällikkö</t>
  </si>
  <si>
    <t>Perämies</t>
  </si>
  <si>
    <t>merikapt.</t>
  </si>
  <si>
    <t>€</t>
  </si>
  <si>
    <t xml:space="preserve">alle    </t>
  </si>
  <si>
    <t>600 hv</t>
  </si>
  <si>
    <t>600   -</t>
  </si>
  <si>
    <t>1199 hv</t>
  </si>
  <si>
    <t>1200 hv</t>
  </si>
  <si>
    <t>tai yli</t>
  </si>
  <si>
    <t>Konepääll./</t>
  </si>
  <si>
    <t>Konepääll.</t>
  </si>
  <si>
    <t>Konemestari</t>
  </si>
  <si>
    <t>ylikonemest.</t>
  </si>
  <si>
    <t>Miehistö</t>
  </si>
  <si>
    <t>Pursimies/korjausmies</t>
  </si>
  <si>
    <t>Matruusi/konemies</t>
  </si>
  <si>
    <t>Puolimatruusi/konevahtimies</t>
  </si>
  <si>
    <t>Kokkistuertti</t>
  </si>
  <si>
    <t>Luontoisedut</t>
  </si>
  <si>
    <t>-  ravinnosta</t>
  </si>
  <si>
    <t>1.1.2009 lukien</t>
  </si>
  <si>
    <t>€/alk. 24 h</t>
  </si>
  <si>
    <t>-  asunnosta</t>
  </si>
  <si>
    <t xml:space="preserve">      - " -</t>
  </si>
  <si>
    <t>Vuorotyölisät</t>
  </si>
  <si>
    <t>-  iltavuorolisä</t>
  </si>
  <si>
    <t>€/h</t>
  </si>
  <si>
    <t>-  yövuorolisä</t>
  </si>
  <si>
    <t>Hälytysraha</t>
  </si>
  <si>
    <t>-  päällystö</t>
  </si>
  <si>
    <t>€/häl.kerta</t>
  </si>
  <si>
    <t>-  muu laivaväki</t>
  </si>
  <si>
    <t>Tutkintolisä</t>
  </si>
  <si>
    <t xml:space="preserve"> - opiskelija</t>
  </si>
  <si>
    <t>€/kk</t>
  </si>
  <si>
    <t xml:space="preserve"> - valmistunut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</si>
</sst>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3">
      <selection activeCell="G34" sqref="G34"/>
    </sheetView>
  </sheetViews>
  <sheetFormatPr defaultColWidth="9.140625" defaultRowHeight="12.75"/>
  <sheetData>
    <row r="1" ht="12.75">
      <c r="A1" s="1" t="s">
        <v>0</v>
      </c>
    </row>
    <row r="3" spans="1:6" ht="12.75">
      <c r="A3" s="1" t="s">
        <v>1</v>
      </c>
      <c r="B3" s="1"/>
      <c r="C3" s="1"/>
      <c r="D3" s="2"/>
      <c r="F3" s="1"/>
    </row>
    <row r="4" spans="1:6" ht="12.75">
      <c r="A4" s="1"/>
      <c r="B4" s="1"/>
      <c r="C4" s="1"/>
      <c r="D4" s="2"/>
      <c r="F4" s="1"/>
    </row>
    <row r="5" spans="1:6" ht="12.75">
      <c r="A5" s="1"/>
      <c r="B5" s="1"/>
      <c r="C5" s="1"/>
      <c r="D5" s="2"/>
      <c r="F5" s="1"/>
    </row>
    <row r="6" spans="1:4" ht="12.75">
      <c r="A6" s="1" t="s">
        <v>2</v>
      </c>
      <c r="B6" s="1"/>
      <c r="C6" s="1"/>
      <c r="D6" s="1" t="s">
        <v>3</v>
      </c>
    </row>
    <row r="8" spans="4:11" ht="12.75">
      <c r="D8" s="3" t="s">
        <v>4</v>
      </c>
      <c r="E8" s="3"/>
      <c r="F8" s="3"/>
      <c r="G8" s="3" t="s">
        <v>5</v>
      </c>
      <c r="H8" s="3"/>
      <c r="I8" s="3"/>
      <c r="J8" s="3" t="s">
        <v>6</v>
      </c>
      <c r="K8" s="3"/>
    </row>
    <row r="9" spans="4:11" ht="12.75">
      <c r="D9" s="3" t="s">
        <v>7</v>
      </c>
      <c r="E9" s="3"/>
      <c r="F9" s="3"/>
      <c r="G9" s="3"/>
      <c r="H9" s="3"/>
      <c r="I9" s="3"/>
      <c r="J9" s="3"/>
      <c r="K9" s="3"/>
    </row>
    <row r="10" spans="4:11" ht="12.75">
      <c r="D10" s="3" t="s">
        <v>8</v>
      </c>
      <c r="E10" s="3"/>
      <c r="F10" s="3"/>
      <c r="G10" s="3" t="s">
        <v>8</v>
      </c>
      <c r="H10" s="3"/>
      <c r="I10" s="3"/>
      <c r="J10" s="3" t="s">
        <v>8</v>
      </c>
      <c r="K10" s="3"/>
    </row>
    <row r="11" spans="1:11" ht="12.75">
      <c r="A11" s="4" t="s">
        <v>9</v>
      </c>
      <c r="B11" s="4" t="s">
        <v>10</v>
      </c>
      <c r="D11" s="5">
        <f>(1.029*1834.18)*1.019</f>
        <v>1923.2312731799998</v>
      </c>
      <c r="E11">
        <v>1775.59</v>
      </c>
      <c r="G11" s="5">
        <f>(1.029*1713.34)*1.019</f>
        <v>1796.5243703399995</v>
      </c>
      <c r="H11">
        <v>1658.61</v>
      </c>
      <c r="I11" s="6"/>
      <c r="J11" s="5">
        <f>(1.029*1581.46)*1.019</f>
        <v>1658.2414644599999</v>
      </c>
      <c r="K11" s="6">
        <v>1530.94</v>
      </c>
    </row>
    <row r="12" spans="1:11" ht="12.75">
      <c r="A12" s="4" t="s">
        <v>11</v>
      </c>
      <c r="B12" s="4" t="s">
        <v>12</v>
      </c>
      <c r="D12" s="5">
        <f>(1.029*1905.11)*1.019</f>
        <v>1997.6049956099996</v>
      </c>
      <c r="E12">
        <v>1844.25</v>
      </c>
      <c r="G12" s="5">
        <f>(1.029*1762.07)*1.019</f>
        <v>1847.6202605699996</v>
      </c>
      <c r="H12">
        <v>1705.78</v>
      </c>
      <c r="I12" s="6"/>
      <c r="J12" s="5">
        <f>(1.029*1621.59)*1.019</f>
        <v>1700.3198160899994</v>
      </c>
      <c r="K12" s="6">
        <v>1569.79</v>
      </c>
    </row>
    <row r="13" spans="1:11" ht="12.75">
      <c r="A13" s="4" t="s">
        <v>13</v>
      </c>
      <c r="B13" s="4" t="s">
        <v>14</v>
      </c>
      <c r="D13" s="5">
        <f>(1.029*1952.02)*1.019</f>
        <v>2046.7925230199996</v>
      </c>
      <c r="E13">
        <v>1889.66</v>
      </c>
      <c r="G13" s="5">
        <f>(1.029*1792.16)*1.019</f>
        <v>1879.1711601599998</v>
      </c>
      <c r="H13">
        <v>1734.91</v>
      </c>
      <c r="J13" s="5">
        <f>(1.029*1664)*1.019</f>
        <v>1744.7888639999996</v>
      </c>
      <c r="K13" s="6">
        <v>1610.84</v>
      </c>
    </row>
    <row r="14" spans="1:11" ht="12.75">
      <c r="A14" s="4"/>
      <c r="B14" s="4"/>
      <c r="D14" s="5"/>
      <c r="G14" s="5"/>
      <c r="J14" s="5"/>
      <c r="K14" s="7"/>
    </row>
    <row r="17" spans="1:10" ht="12.75">
      <c r="A17" s="2"/>
      <c r="B17" s="1"/>
      <c r="D17" t="s">
        <v>15</v>
      </c>
      <c r="G17" t="s">
        <v>16</v>
      </c>
      <c r="J17" t="s">
        <v>17</v>
      </c>
    </row>
    <row r="18" ht="12.75">
      <c r="D18" t="s">
        <v>18</v>
      </c>
    </row>
    <row r="19" spans="4:11" ht="12.75">
      <c r="D19" s="3" t="s">
        <v>8</v>
      </c>
      <c r="E19" s="3"/>
      <c r="F19" s="3"/>
      <c r="G19" s="3" t="s">
        <v>8</v>
      </c>
      <c r="H19" s="3"/>
      <c r="I19" s="3"/>
      <c r="J19" s="3" t="s">
        <v>8</v>
      </c>
      <c r="K19" s="3"/>
    </row>
    <row r="20" spans="1:11" ht="12.75">
      <c r="A20" s="4" t="s">
        <v>9</v>
      </c>
      <c r="B20" s="4" t="s">
        <v>10</v>
      </c>
      <c r="D20" s="5">
        <f>(1.029*1748.97)*1.019</f>
        <v>1833.88424247</v>
      </c>
      <c r="E20" s="6">
        <v>1693.1</v>
      </c>
      <c r="G20" s="5">
        <f>(1.029*1678)*1.019</f>
        <v>1759.4685779999998</v>
      </c>
      <c r="H20" s="6">
        <v>1624.4</v>
      </c>
      <c r="I20" s="6"/>
      <c r="J20" s="5">
        <f>(1.029*1559.91)*1.019</f>
        <v>1635.6451904099997</v>
      </c>
      <c r="K20" s="6">
        <v>1510.08</v>
      </c>
    </row>
    <row r="21" spans="1:11" ht="12.75">
      <c r="A21" s="4" t="s">
        <v>11</v>
      </c>
      <c r="B21" s="4" t="s">
        <v>12</v>
      </c>
      <c r="D21" s="5">
        <f>(1.029*1815.22)*1.019</f>
        <v>1903.3507462199996</v>
      </c>
      <c r="E21">
        <v>1757.23</v>
      </c>
      <c r="G21" s="5">
        <f>(1.029*1731.77)*1.019</f>
        <v>1815.8491652699997</v>
      </c>
      <c r="H21">
        <v>1676.45</v>
      </c>
      <c r="J21" s="5">
        <f>(1.029*1593.04)*1.019</f>
        <v>1670.3836850399998</v>
      </c>
      <c r="K21" s="6">
        <v>1542.15</v>
      </c>
    </row>
    <row r="22" spans="1:11" ht="12.75">
      <c r="A22" s="4" t="s">
        <v>13</v>
      </c>
      <c r="B22" s="4" t="s">
        <v>14</v>
      </c>
      <c r="D22" s="5">
        <f>(1.029*1862.52)*1.019</f>
        <v>1952.9472085199998</v>
      </c>
      <c r="E22">
        <v>1803.02</v>
      </c>
      <c r="G22" s="5">
        <f>(1.029*1788.85)*1.019</f>
        <v>1875.7004563499997</v>
      </c>
      <c r="H22" s="6">
        <v>1731.7</v>
      </c>
      <c r="J22" s="5">
        <f>(1.029*1637.11)*1.019</f>
        <v>1716.5933276099995</v>
      </c>
      <c r="K22" s="6">
        <v>1584.81</v>
      </c>
    </row>
    <row r="25" spans="1:4" ht="12.75">
      <c r="A25" s="8" t="s">
        <v>19</v>
      </c>
      <c r="B25" s="1"/>
      <c r="C25" s="1"/>
      <c r="D25" s="1" t="s">
        <v>3</v>
      </c>
    </row>
    <row r="28" spans="10:11" ht="12.75">
      <c r="J28" s="3" t="s">
        <v>8</v>
      </c>
      <c r="K28" s="3"/>
    </row>
    <row r="29" spans="1:10" ht="12.75">
      <c r="A29" s="2"/>
      <c r="B29" s="1"/>
      <c r="D29" t="s">
        <v>20</v>
      </c>
      <c r="J29" s="5">
        <v>1581.25</v>
      </c>
    </row>
    <row r="30" spans="4:10" ht="12.75">
      <c r="D30" t="s">
        <v>21</v>
      </c>
      <c r="J30" s="5">
        <v>1499.51</v>
      </c>
    </row>
    <row r="31" spans="4:10" ht="12.75">
      <c r="D31" t="s">
        <v>22</v>
      </c>
      <c r="J31" s="5">
        <v>1417.6</v>
      </c>
    </row>
    <row r="32" spans="4:10" ht="12.75">
      <c r="D32" t="s">
        <v>23</v>
      </c>
      <c r="J32" s="5">
        <v>1499.51</v>
      </c>
    </row>
    <row r="37" spans="4:9" ht="12.75">
      <c r="D37" t="s">
        <v>24</v>
      </c>
      <c r="G37" s="2"/>
      <c r="H37" s="1"/>
      <c r="I37" s="1"/>
    </row>
    <row r="38" spans="4:12" ht="12.75">
      <c r="D38" s="9" t="s">
        <v>25</v>
      </c>
      <c r="G38" s="10" t="s">
        <v>26</v>
      </c>
      <c r="J38">
        <v>14.33</v>
      </c>
      <c r="L38" t="s">
        <v>27</v>
      </c>
    </row>
    <row r="39" spans="4:12" ht="12.75">
      <c r="D39" s="9" t="s">
        <v>28</v>
      </c>
      <c r="G39" t="s">
        <v>29</v>
      </c>
      <c r="J39">
        <v>7.02</v>
      </c>
      <c r="L39" t="s">
        <v>27</v>
      </c>
    </row>
    <row r="41" ht="12.75">
      <c r="D41" t="s">
        <v>30</v>
      </c>
    </row>
    <row r="42" spans="4:12" ht="12.75">
      <c r="D42" s="9" t="s">
        <v>31</v>
      </c>
      <c r="J42" s="6">
        <f>0.3*1.019</f>
        <v>0.30569999999999997</v>
      </c>
      <c r="K42" s="6">
        <v>0.27</v>
      </c>
      <c r="L42" t="s">
        <v>32</v>
      </c>
    </row>
    <row r="43" spans="4:12" ht="12.75">
      <c r="D43" s="9" t="s">
        <v>33</v>
      </c>
      <c r="J43" s="6">
        <f>0.44*1.019</f>
        <v>0.44836</v>
      </c>
      <c r="K43" s="6">
        <v>0.42</v>
      </c>
      <c r="L43" t="s">
        <v>32</v>
      </c>
    </row>
    <row r="44" spans="4:10" ht="12.75">
      <c r="D44" s="9"/>
      <c r="J44" s="6"/>
    </row>
    <row r="45" ht="12.75">
      <c r="J45" s="6"/>
    </row>
    <row r="46" spans="4:10" ht="12.75">
      <c r="D46" t="s">
        <v>34</v>
      </c>
      <c r="J46" s="6"/>
    </row>
    <row r="47" spans="4:12" ht="12.75">
      <c r="D47" s="9" t="s">
        <v>35</v>
      </c>
      <c r="J47" s="6">
        <f>12.4*1.007</f>
        <v>12.486799999999999</v>
      </c>
      <c r="K47" s="6">
        <v>11.45</v>
      </c>
      <c r="L47" t="s">
        <v>36</v>
      </c>
    </row>
    <row r="48" spans="4:12" ht="12.75">
      <c r="D48" s="9" t="s">
        <v>37</v>
      </c>
      <c r="J48" s="6">
        <f>7.82*1.007</f>
        <v>7.874739999999999</v>
      </c>
      <c r="K48" s="6">
        <v>6.99</v>
      </c>
      <c r="L48" t="s">
        <v>36</v>
      </c>
    </row>
    <row r="49" ht="12.75">
      <c r="J49" s="6"/>
    </row>
    <row r="50" ht="12.75">
      <c r="J50" s="6"/>
    </row>
    <row r="51" spans="4:10" ht="12.75">
      <c r="D51" t="s">
        <v>38</v>
      </c>
      <c r="J51" s="6"/>
    </row>
    <row r="52" spans="4:12" ht="12.75">
      <c r="D52" t="s">
        <v>39</v>
      </c>
      <c r="J52" s="6">
        <f>52.43*1.007</f>
        <v>52.79700999999999</v>
      </c>
      <c r="L52" t="s">
        <v>40</v>
      </c>
    </row>
    <row r="53" spans="4:12" ht="12.75">
      <c r="D53" t="s">
        <v>41</v>
      </c>
      <c r="J53" s="6">
        <f>90.18*1.007</f>
        <v>90.81126</v>
      </c>
      <c r="L53" t="s">
        <v>40</v>
      </c>
    </row>
  </sheetData>
  <sheetProtection password="928A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2010-03-11T08:28:42Z</dcterms:created>
  <dcterms:modified xsi:type="dcterms:W3CDTF">2010-03-11T08:34:56Z</dcterms:modified>
  <cp:category/>
  <cp:version/>
  <cp:contentType/>
  <cp:contentStatus/>
</cp:coreProperties>
</file>